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附件1" sheetId="1" r:id="rId1"/>
  </sheets>
  <definedNames>
    <definedName name="_xlnm.Print_Titles" localSheetId="0">附件1!$3:$4</definedName>
    <definedName name="_xlnm._FilterDatabase" localSheetId="0" hidden="1">附件1!$A$3:$L$33</definedName>
  </definedNames>
  <calcPr calcId="144525"/>
</workbook>
</file>

<file path=xl/sharedStrings.xml><?xml version="1.0" encoding="utf-8"?>
<sst xmlns="http://schemas.openxmlformats.org/spreadsheetml/2006/main" count="149" uniqueCount="96">
  <si>
    <t>附件1</t>
  </si>
  <si>
    <t>中医骨伤类医疗服务项目价格及医保支付类别</t>
  </si>
  <si>
    <t>序号</t>
  </si>
  <si>
    <t>国家医保编码</t>
  </si>
  <si>
    <t>项目名称</t>
  </si>
  <si>
    <t>服务产出</t>
  </si>
  <si>
    <t>价格构成</t>
  </si>
  <si>
    <t>计价单位</t>
  </si>
  <si>
    <t>计价说明</t>
  </si>
  <si>
    <t>归集口径</t>
  </si>
  <si>
    <t>最高限价(元）</t>
  </si>
  <si>
    <t>医保支付类别</t>
  </si>
  <si>
    <t>一类价</t>
  </si>
  <si>
    <t>二类价</t>
  </si>
  <si>
    <t>三类价</t>
  </si>
  <si>
    <t>014300000010000</t>
  </si>
  <si>
    <t>手法整复术（关节脱位）</t>
  </si>
  <si>
    <t>通过手法（或辅助器械）使脱位或紊乱关节复位。</t>
  </si>
  <si>
    <t>所定价格涵盖摆位、整复、包扎、必要时固定等步骤，以及必要时使用辅助器械所需的人力资源和基本物质资源消耗。</t>
  </si>
  <si>
    <t>每关节</t>
  </si>
  <si>
    <t>治疗费</t>
  </si>
  <si>
    <t>甲类</t>
  </si>
  <si>
    <t>014300000010001</t>
  </si>
  <si>
    <t>手法整复术（关节脱位）-儿童（加收）</t>
  </si>
  <si>
    <t>通过手法（或辅助器械）使儿童脱位或紊乱关节复位。</t>
  </si>
  <si>
    <t>014300000020000</t>
  </si>
  <si>
    <t>手法整复术（复杂关节脱位）</t>
  </si>
  <si>
    <t>通过手法（或辅助器械）使脱位复杂关节复位。</t>
  </si>
  <si>
    <t>“复杂关节脱位”指寰枢椎、髋关节、骨盆等关节脱位以及陈旧性脱位。</t>
  </si>
  <si>
    <t>014300000020001</t>
  </si>
  <si>
    <t>手法整复术（复杂关节脱位）-儿童（加收）</t>
  </si>
  <si>
    <t>通过手法（或辅助器械）使儿童脱位复杂关节复位。</t>
  </si>
  <si>
    <t>014300000030000</t>
  </si>
  <si>
    <t>手法整复术（骨伤）</t>
  </si>
  <si>
    <t>通过正骨手法（或辅助器械）使骨折或韧带损伤复位。</t>
  </si>
  <si>
    <t>每处骨折</t>
  </si>
  <si>
    <t>014300000030001</t>
  </si>
  <si>
    <t>手法整复术（骨伤）-儿童（加收）</t>
  </si>
  <si>
    <t>通过正骨手法（或辅助器械）使儿童骨折或韧带损伤复位。</t>
  </si>
  <si>
    <t>014300000040000</t>
  </si>
  <si>
    <t>手法整复术（复杂骨伤）</t>
  </si>
  <si>
    <t>通过正骨手法（或辅助器械）使复杂骨折或韧带损伤复位。</t>
  </si>
  <si>
    <t>“复杂骨伤”指脊柱、骨盆、关节内等骨折以及陈旧性、粉碎性骨折。</t>
  </si>
  <si>
    <t>014300000040001</t>
  </si>
  <si>
    <t>手法整复术（复杂骨伤）-儿童（加收）</t>
  </si>
  <si>
    <t>通过正骨手法（或辅助器械）使儿童复杂骨折或韧带损伤复位。</t>
  </si>
  <si>
    <t>014300000050000</t>
  </si>
  <si>
    <t>小夹板固定术</t>
  </si>
  <si>
    <t>通过小夹板等各种外固定方式对骨折部位进行包扎固定。</t>
  </si>
  <si>
    <t>所定价格涵盖摆位、固定等步骤所需的人力资源和基本物质资源消耗。</t>
  </si>
  <si>
    <t>部位</t>
  </si>
  <si>
    <t>014300000050001</t>
  </si>
  <si>
    <t>小夹板固定术-儿童（加收）</t>
  </si>
  <si>
    <t>通过小夹板等各种外固定方式对儿童骨折部位进行包扎固定。</t>
  </si>
  <si>
    <t>014300000060000</t>
  </si>
  <si>
    <t>小夹板调整术</t>
  </si>
  <si>
    <t>根据患者复诊情况对小夹板等外固定装置进行调整。</t>
  </si>
  <si>
    <t>所定价格涵盖观察、调整等步骤所需的人力资源和基本物质资源消耗。</t>
  </si>
  <si>
    <t>014300000060001</t>
  </si>
  <si>
    <t>小夹板调整术-儿童（加收）</t>
  </si>
  <si>
    <t>根据儿童患者复诊情况对小夹板等外固定装置进行调整。</t>
  </si>
  <si>
    <t>014300000070000</t>
  </si>
  <si>
    <t>中医复位内固定术</t>
  </si>
  <si>
    <t>使用各种针具、钉具，以内固定方式复位固定骨折部位。</t>
  </si>
  <si>
    <t>所定价格涵盖摆位、消毒、进针、牵拉复位、撬拨、包扎固定等步骤所需的人力资源和基本物质资源消耗。</t>
  </si>
  <si>
    <t>手术费</t>
  </si>
  <si>
    <t>014300000070001</t>
  </si>
  <si>
    <t>中医复位内固定术-儿童（加收）</t>
  </si>
  <si>
    <t>使用各种针具、钉具，以内固定方式复位固定儿童骨折部位。</t>
  </si>
  <si>
    <t>014300000080000</t>
  </si>
  <si>
    <t>手法松解术</t>
  </si>
  <si>
    <t>通过理筋、松筋、弹拨等手法疏通经络、松解粘连、滑利关节。</t>
  </si>
  <si>
    <t>所定价格涵盖摆位、手法疏通等步骤，以及必要时使用辅助器械所需的人力资源和基本物质资源消耗。</t>
  </si>
  <si>
    <t>次</t>
  </si>
  <si>
    <t>不与同部位中医推拿同时收费。</t>
  </si>
  <si>
    <t>014300000080001</t>
  </si>
  <si>
    <t>手法松解术-儿童（加收）</t>
  </si>
  <si>
    <t>通过理筋、松筋、弹拨等手法疏通儿童经络、松解粘连、滑利关节。</t>
  </si>
  <si>
    <t>014300000090000</t>
  </si>
  <si>
    <t>手法挤压术</t>
  </si>
  <si>
    <t>通过抚触挤压腱鞘囊肿，使囊肿破裂。</t>
  </si>
  <si>
    <t>所定价格涵盖定位、抚触、挤压等步骤所需的人力资源和基本物质资源消耗。</t>
  </si>
  <si>
    <t>014300000090001</t>
  </si>
  <si>
    <t>手法挤压术-儿童（加收）</t>
  </si>
  <si>
    <t>通过抚触挤压儿童腱鞘囊肿，使囊肿破裂。</t>
  </si>
  <si>
    <r>
      <rPr>
        <sz val="10"/>
        <rFont val="宋体"/>
        <charset val="134"/>
      </rPr>
      <t>使用说明</t>
    </r>
    <r>
      <rPr>
        <sz val="10"/>
        <rFont val="Times New Roman"/>
        <charset val="134"/>
      </rPr>
      <t>:</t>
    </r>
  </si>
  <si>
    <t>1.本表所称的“价格构成”，指项目价格应涵盖的各类资源消耗，用于确定计价单元的边界，不应作为临床技术标准理解，不是实际操作方式、路径、步骤、程序的强制性要求，价格构成中包含，但个别临床实践中非必要、未发生的，无需强制要求公立医疗机构减计费用。所列“设备投入”包括但不限于操作设备、器具及固定资产投入。</t>
  </si>
  <si>
    <t>2.本表所称“加收项”，指同一项目以不同方式提供或在不同场景应用时，确有必要制定差异化收费标准而细分的一类子项，包括在原项目价格基础上增加或减少收费的情况，实际应用中，同时涉及多个加收项的，以项目单价为基础计算各项的加/减收水平后，求和得出加/减收金额。</t>
  </si>
  <si>
    <t>3.本表所称“扩展项”，指同一项目下以不同方式提供或在不同场景应用时，只扩展价格项目适用范围、不额外加价的一类子项，子项的价格按主项目执行。</t>
  </si>
  <si>
    <t>4.本表所称“基本物耗”指原则上限于不应或不必要与医疗服务项目分割的易耗品，包括但不限于各类消杀灭菌用品、标签、储存用品、清洁用品、个人防护用品、垃圾处理用品、冲洗液、润滑剂、棉球、棉签、纱布（垫）、护（尿）垫、手术巾（单）、治疗巾（单）、中单、治疗护理盘(包）、手术包、注射器、防渗漏垫、悬吊巾、压垫、棉垫、可复用的操作器具、各种针具刀具等。基本物耗成本计入项目价格，不另行收费。除基本物耗以外的其他耗材，按照实际采购价格零差率另行收费。</t>
  </si>
  <si>
    <t>5. 本表所称的“每关节”是指，单个大关节（肩、肘、腕、髋、膝、踝）、颈椎、胸椎、腰椎、单侧手掌部关节、单侧足部关节、单侧颞颌关节、单侧肩锁关节、胸锁关节。</t>
  </si>
  <si>
    <t>6. 本表所称的“儿童”是指6周岁及以下未成年人。</t>
  </si>
  <si>
    <t>7. 本表中涉及“包括……”“……等”的，属于开放型表述，所指对象不仅局限于表述中列明的事项，也包括未列明的同类事项。</t>
  </si>
  <si>
    <t>8.“手法整复术”相关项目价格构成不包含“小夹板固定术”。</t>
  </si>
  <si>
    <t>9.外固定架相关项目待相关立项指南落地时规范，“小夹板调整术”不与“外固定调整术”同时收费。</t>
  </si>
  <si>
    <t>10.除中医骨伤科以外，其他临床科室在符合相关资质的前提下，按照临床规范开展本表相关医疗服务，可按本表所列项目收费。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</si>
</sst>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黑体_GBK"/>
      <charset val="134"/>
    </font>
    <font>
      <b/>
      <sz val="16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0" borderId="0">
      <alignment vertical="top" wrapText="1"/>
    </xf>
    <xf numFmtId="0" fontId="27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2" fontId="4" fillId="0" borderId="1" xfId="5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对接表" xfId="49"/>
    <cellStyle name="常规_Sheet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8</xdr:col>
      <xdr:colOff>182880</xdr:colOff>
      <xdr:row>4</xdr:row>
      <xdr:rowOff>183515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638030" y="898525"/>
          <a:ext cx="182880" cy="1835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zoomScale="110" zoomScaleNormal="110" topLeftCell="C31" workbookViewId="0">
      <selection activeCell="I22" sqref="I22"/>
    </sheetView>
  </sheetViews>
  <sheetFormatPr defaultColWidth="9" defaultRowHeight="13.5"/>
  <cols>
    <col min="1" max="1" width="4.5" style="2" customWidth="1"/>
    <col min="2" max="2" width="15.3833333333333" style="2" customWidth="1"/>
    <col min="3" max="3" width="17.1583333333333" style="2" customWidth="1"/>
    <col min="4" max="4" width="23.2916666666667" style="2" customWidth="1"/>
    <col min="5" max="5" width="29.5416666666667" style="2" customWidth="1"/>
    <col min="6" max="6" width="5" style="2" customWidth="1"/>
    <col min="7" max="7" width="25.225" style="3" customWidth="1"/>
    <col min="8" max="8" width="6.38333333333333" style="2" customWidth="1"/>
    <col min="9" max="9" width="7.13333333333333" style="1" customWidth="1"/>
    <col min="10" max="11" width="7.13333333333333" style="2" customWidth="1"/>
    <col min="12" max="12" width="6.38333333333333" style="2" customWidth="1"/>
    <col min="13" max="13" width="12.625" style="2"/>
    <col min="14" max="16384" width="9" style="2"/>
  </cols>
  <sheetData>
    <row r="1" s="1" customFormat="1" ht="19" customHeight="1" spans="1:12">
      <c r="A1" s="4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  <c r="L1" s="4"/>
    </row>
    <row r="2" s="1" customFormat="1" ht="20.25" spans="1:12">
      <c r="A2" s="6" t="s">
        <v>1</v>
      </c>
      <c r="B2" s="6"/>
      <c r="C2" s="6"/>
      <c r="D2" s="6"/>
      <c r="E2" s="6"/>
      <c r="F2" s="6"/>
      <c r="G2" s="7"/>
      <c r="H2" s="6"/>
      <c r="I2" s="6"/>
      <c r="J2" s="6"/>
      <c r="K2" s="6"/>
      <c r="L2" s="6"/>
    </row>
    <row r="3" s="1" customForma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27" t="s">
        <v>10</v>
      </c>
      <c r="J3" s="27"/>
      <c r="K3" s="27"/>
      <c r="L3" s="8" t="s">
        <v>11</v>
      </c>
    </row>
    <row r="4" s="1" customFormat="1" ht="18" customHeight="1" spans="1:12">
      <c r="A4" s="8"/>
      <c r="B4" s="8"/>
      <c r="C4" s="8"/>
      <c r="D4" s="8"/>
      <c r="E4" s="8"/>
      <c r="F4" s="8"/>
      <c r="G4" s="8"/>
      <c r="H4" s="8"/>
      <c r="I4" s="27" t="s">
        <v>12</v>
      </c>
      <c r="J4" s="27" t="s">
        <v>13</v>
      </c>
      <c r="K4" s="27" t="s">
        <v>14</v>
      </c>
      <c r="L4" s="8"/>
    </row>
    <row r="5" s="2" customFormat="1" ht="66" customHeight="1" spans="1:12">
      <c r="A5" s="9">
        <v>1</v>
      </c>
      <c r="B5" s="10" t="s">
        <v>15</v>
      </c>
      <c r="C5" s="11" t="s">
        <v>16</v>
      </c>
      <c r="D5" s="11" t="s">
        <v>17</v>
      </c>
      <c r="E5" s="11" t="s">
        <v>18</v>
      </c>
      <c r="F5" s="12" t="s">
        <v>19</v>
      </c>
      <c r="G5" s="11"/>
      <c r="H5" s="13" t="s">
        <v>20</v>
      </c>
      <c r="I5" s="28">
        <v>208</v>
      </c>
      <c r="J5" s="29">
        <f>I5*0.9</f>
        <v>187.2</v>
      </c>
      <c r="K5" s="29">
        <f>I5*0.8</f>
        <v>166.4</v>
      </c>
      <c r="L5" s="9" t="s">
        <v>21</v>
      </c>
    </row>
    <row r="6" s="2" customFormat="1" ht="41" customHeight="1" spans="1:12">
      <c r="A6" s="9"/>
      <c r="B6" s="10" t="s">
        <v>22</v>
      </c>
      <c r="C6" s="11" t="s">
        <v>23</v>
      </c>
      <c r="D6" s="11" t="s">
        <v>24</v>
      </c>
      <c r="E6" s="11"/>
      <c r="F6" s="12" t="s">
        <v>19</v>
      </c>
      <c r="G6" s="11"/>
      <c r="H6" s="13" t="s">
        <v>20</v>
      </c>
      <c r="I6" s="28">
        <f>I5*0.25</f>
        <v>52</v>
      </c>
      <c r="J6" s="29">
        <f>I6*0.9</f>
        <v>46.8</v>
      </c>
      <c r="K6" s="29">
        <f t="shared" ref="K5:K22" si="0">I6*0.8</f>
        <v>41.6</v>
      </c>
      <c r="L6" s="9" t="s">
        <v>21</v>
      </c>
    </row>
    <row r="7" s="2" customFormat="1" ht="66" customHeight="1" spans="1:12">
      <c r="A7" s="9">
        <v>2</v>
      </c>
      <c r="B7" s="14" t="s">
        <v>25</v>
      </c>
      <c r="C7" s="11" t="s">
        <v>26</v>
      </c>
      <c r="D7" s="11" t="s">
        <v>27</v>
      </c>
      <c r="E7" s="11" t="s">
        <v>18</v>
      </c>
      <c r="F7" s="12" t="s">
        <v>19</v>
      </c>
      <c r="G7" s="11" t="s">
        <v>28</v>
      </c>
      <c r="H7" s="13" t="s">
        <v>20</v>
      </c>
      <c r="I7" s="28">
        <v>496</v>
      </c>
      <c r="J7" s="29">
        <f t="shared" ref="J5:J22" si="1">I7*0.9</f>
        <v>446.4</v>
      </c>
      <c r="K7" s="29">
        <f t="shared" si="0"/>
        <v>396.8</v>
      </c>
      <c r="L7" s="9" t="s">
        <v>21</v>
      </c>
    </row>
    <row r="8" s="2" customFormat="1" ht="55" customHeight="1" spans="1:12">
      <c r="A8" s="9"/>
      <c r="B8" s="14" t="s">
        <v>29</v>
      </c>
      <c r="C8" s="11" t="s">
        <v>30</v>
      </c>
      <c r="D8" s="11" t="s">
        <v>31</v>
      </c>
      <c r="E8" s="11"/>
      <c r="F8" s="12" t="s">
        <v>19</v>
      </c>
      <c r="G8" s="11" t="s">
        <v>28</v>
      </c>
      <c r="H8" s="13" t="s">
        <v>20</v>
      </c>
      <c r="I8" s="28">
        <f>I7*0.25</f>
        <v>124</v>
      </c>
      <c r="J8" s="29">
        <f t="shared" si="1"/>
        <v>111.6</v>
      </c>
      <c r="K8" s="29">
        <f t="shared" si="0"/>
        <v>99.2</v>
      </c>
      <c r="L8" s="9" t="s">
        <v>21</v>
      </c>
    </row>
    <row r="9" s="2" customFormat="1" ht="59" customHeight="1" spans="1:12">
      <c r="A9" s="9">
        <v>3</v>
      </c>
      <c r="B9" s="14" t="s">
        <v>32</v>
      </c>
      <c r="C9" s="11" t="s">
        <v>33</v>
      </c>
      <c r="D9" s="11" t="s">
        <v>34</v>
      </c>
      <c r="E9" s="11" t="s">
        <v>18</v>
      </c>
      <c r="F9" s="12" t="s">
        <v>35</v>
      </c>
      <c r="G9" s="15"/>
      <c r="H9" s="13" t="s">
        <v>20</v>
      </c>
      <c r="I9" s="28">
        <v>272</v>
      </c>
      <c r="J9" s="29">
        <f t="shared" si="1"/>
        <v>244.8</v>
      </c>
      <c r="K9" s="29">
        <f t="shared" si="0"/>
        <v>217.6</v>
      </c>
      <c r="L9" s="9" t="s">
        <v>21</v>
      </c>
    </row>
    <row r="10" s="2" customFormat="1" ht="51" customHeight="1" spans="1:12">
      <c r="A10" s="9"/>
      <c r="B10" s="14" t="s">
        <v>36</v>
      </c>
      <c r="C10" s="11" t="s">
        <v>37</v>
      </c>
      <c r="D10" s="16" t="s">
        <v>38</v>
      </c>
      <c r="E10" s="11"/>
      <c r="F10" s="12" t="s">
        <v>35</v>
      </c>
      <c r="G10" s="15"/>
      <c r="H10" s="13" t="s">
        <v>20</v>
      </c>
      <c r="I10" s="28">
        <f>I9*0.25</f>
        <v>68</v>
      </c>
      <c r="J10" s="29">
        <f t="shared" si="1"/>
        <v>61.2</v>
      </c>
      <c r="K10" s="29">
        <f t="shared" si="0"/>
        <v>54.4</v>
      </c>
      <c r="L10" s="9" t="s">
        <v>21</v>
      </c>
    </row>
    <row r="11" s="2" customFormat="1" ht="61" customHeight="1" spans="1:12">
      <c r="A11" s="9">
        <v>4</v>
      </c>
      <c r="B11" s="14" t="s">
        <v>39</v>
      </c>
      <c r="C11" s="11" t="s">
        <v>40</v>
      </c>
      <c r="D11" s="11" t="s">
        <v>41</v>
      </c>
      <c r="E11" s="11" t="s">
        <v>18</v>
      </c>
      <c r="F11" s="12" t="s">
        <v>35</v>
      </c>
      <c r="G11" s="11" t="s">
        <v>42</v>
      </c>
      <c r="H11" s="13" t="s">
        <v>20</v>
      </c>
      <c r="I11" s="28">
        <v>560</v>
      </c>
      <c r="J11" s="29">
        <f t="shared" si="1"/>
        <v>504</v>
      </c>
      <c r="K11" s="29">
        <f t="shared" si="0"/>
        <v>448</v>
      </c>
      <c r="L11" s="9" t="s">
        <v>21</v>
      </c>
    </row>
    <row r="12" s="2" customFormat="1" ht="52" customHeight="1" spans="1:12">
      <c r="A12" s="9"/>
      <c r="B12" s="14" t="s">
        <v>43</v>
      </c>
      <c r="C12" s="11" t="s">
        <v>44</v>
      </c>
      <c r="D12" s="11" t="s">
        <v>45</v>
      </c>
      <c r="E12" s="11"/>
      <c r="F12" s="12" t="s">
        <v>35</v>
      </c>
      <c r="G12" s="11" t="s">
        <v>42</v>
      </c>
      <c r="H12" s="13" t="s">
        <v>20</v>
      </c>
      <c r="I12" s="28">
        <f t="shared" ref="I12:I16" si="2">I11*0.25</f>
        <v>140</v>
      </c>
      <c r="J12" s="29">
        <f t="shared" si="1"/>
        <v>126</v>
      </c>
      <c r="K12" s="29">
        <f t="shared" si="0"/>
        <v>112</v>
      </c>
      <c r="L12" s="9" t="s">
        <v>21</v>
      </c>
    </row>
    <row r="13" s="2" customFormat="1" ht="43" customHeight="1" spans="1:12">
      <c r="A13" s="9">
        <v>5</v>
      </c>
      <c r="B13" s="14" t="s">
        <v>46</v>
      </c>
      <c r="C13" s="11" t="s">
        <v>47</v>
      </c>
      <c r="D13" s="11" t="s">
        <v>48</v>
      </c>
      <c r="E13" s="11" t="s">
        <v>49</v>
      </c>
      <c r="F13" s="12" t="s">
        <v>50</v>
      </c>
      <c r="G13" s="11"/>
      <c r="H13" s="13" t="s">
        <v>20</v>
      </c>
      <c r="I13" s="28">
        <v>180</v>
      </c>
      <c r="J13" s="29">
        <f t="shared" si="1"/>
        <v>162</v>
      </c>
      <c r="K13" s="29">
        <f t="shared" si="0"/>
        <v>144</v>
      </c>
      <c r="L13" s="9" t="s">
        <v>21</v>
      </c>
    </row>
    <row r="14" s="2" customFormat="1" ht="55" customHeight="1" spans="1:12">
      <c r="A14" s="9"/>
      <c r="B14" s="14" t="s">
        <v>51</v>
      </c>
      <c r="C14" s="11" t="s">
        <v>52</v>
      </c>
      <c r="D14" s="11" t="s">
        <v>53</v>
      </c>
      <c r="E14" s="11"/>
      <c r="F14" s="12" t="s">
        <v>50</v>
      </c>
      <c r="G14" s="11"/>
      <c r="H14" s="13" t="s">
        <v>20</v>
      </c>
      <c r="I14" s="28">
        <f t="shared" si="2"/>
        <v>45</v>
      </c>
      <c r="J14" s="29">
        <v>40</v>
      </c>
      <c r="K14" s="29">
        <f t="shared" si="0"/>
        <v>36</v>
      </c>
      <c r="L14" s="9" t="s">
        <v>21</v>
      </c>
    </row>
    <row r="15" s="2" customFormat="1" ht="51" customHeight="1" spans="1:12">
      <c r="A15" s="9">
        <v>6</v>
      </c>
      <c r="B15" s="14" t="s">
        <v>54</v>
      </c>
      <c r="C15" s="11" t="s">
        <v>55</v>
      </c>
      <c r="D15" s="11" t="s">
        <v>56</v>
      </c>
      <c r="E15" s="11" t="s">
        <v>57</v>
      </c>
      <c r="F15" s="12" t="s">
        <v>50</v>
      </c>
      <c r="G15" s="17"/>
      <c r="H15" s="13" t="s">
        <v>20</v>
      </c>
      <c r="I15" s="28">
        <v>30</v>
      </c>
      <c r="J15" s="29">
        <f t="shared" si="1"/>
        <v>27</v>
      </c>
      <c r="K15" s="29">
        <f t="shared" si="0"/>
        <v>24</v>
      </c>
      <c r="L15" s="9" t="s">
        <v>21</v>
      </c>
    </row>
    <row r="16" s="2" customFormat="1" ht="52" customHeight="1" spans="1:12">
      <c r="A16" s="9"/>
      <c r="B16" s="14" t="s">
        <v>58</v>
      </c>
      <c r="C16" s="11" t="s">
        <v>59</v>
      </c>
      <c r="D16" s="11" t="s">
        <v>60</v>
      </c>
      <c r="E16" s="11"/>
      <c r="F16" s="12" t="s">
        <v>50</v>
      </c>
      <c r="G16" s="17"/>
      <c r="H16" s="13" t="s">
        <v>20</v>
      </c>
      <c r="I16" s="30">
        <f t="shared" si="2"/>
        <v>7.5</v>
      </c>
      <c r="J16" s="31">
        <f t="shared" si="1"/>
        <v>6.75</v>
      </c>
      <c r="K16" s="29">
        <f t="shared" si="0"/>
        <v>6</v>
      </c>
      <c r="L16" s="9" t="s">
        <v>21</v>
      </c>
    </row>
    <row r="17" s="2" customFormat="1" ht="59" customHeight="1" spans="1:12">
      <c r="A17" s="9">
        <v>7</v>
      </c>
      <c r="B17" s="14" t="s">
        <v>61</v>
      </c>
      <c r="C17" s="11" t="s">
        <v>62</v>
      </c>
      <c r="D17" s="11" t="s">
        <v>63</v>
      </c>
      <c r="E17" s="11" t="s">
        <v>64</v>
      </c>
      <c r="F17" s="12" t="s">
        <v>35</v>
      </c>
      <c r="G17" s="11"/>
      <c r="H17" s="13" t="s">
        <v>65</v>
      </c>
      <c r="I17" s="28">
        <v>708</v>
      </c>
      <c r="J17" s="29">
        <f t="shared" si="1"/>
        <v>637.2</v>
      </c>
      <c r="K17" s="29">
        <f t="shared" si="0"/>
        <v>566.4</v>
      </c>
      <c r="L17" s="9" t="s">
        <v>21</v>
      </c>
    </row>
    <row r="18" s="2" customFormat="1" ht="46" customHeight="1" spans="1:12">
      <c r="A18" s="9"/>
      <c r="B18" s="14" t="s">
        <v>66</v>
      </c>
      <c r="C18" s="11" t="s">
        <v>67</v>
      </c>
      <c r="D18" s="11" t="s">
        <v>68</v>
      </c>
      <c r="E18" s="11"/>
      <c r="F18" s="12" t="s">
        <v>35</v>
      </c>
      <c r="G18" s="11"/>
      <c r="H18" s="13" t="s">
        <v>65</v>
      </c>
      <c r="I18" s="28">
        <f t="shared" ref="I18:I22" si="3">I17*0.25</f>
        <v>177</v>
      </c>
      <c r="J18" s="29">
        <f t="shared" si="1"/>
        <v>159.3</v>
      </c>
      <c r="K18" s="29">
        <f t="shared" si="0"/>
        <v>141.6</v>
      </c>
      <c r="L18" s="9" t="s">
        <v>21</v>
      </c>
    </row>
    <row r="19" s="2" customFormat="1" ht="58" customHeight="1" spans="1:12">
      <c r="A19" s="9">
        <v>8</v>
      </c>
      <c r="B19" s="14" t="s">
        <v>69</v>
      </c>
      <c r="C19" s="11" t="s">
        <v>70</v>
      </c>
      <c r="D19" s="11" t="s">
        <v>71</v>
      </c>
      <c r="E19" s="11" t="s">
        <v>72</v>
      </c>
      <c r="F19" s="18" t="s">
        <v>73</v>
      </c>
      <c r="G19" s="11" t="s">
        <v>74</v>
      </c>
      <c r="H19" s="13" t="s">
        <v>20</v>
      </c>
      <c r="I19" s="28">
        <v>130</v>
      </c>
      <c r="J19" s="29">
        <f t="shared" si="1"/>
        <v>117</v>
      </c>
      <c r="K19" s="29">
        <f t="shared" si="0"/>
        <v>104</v>
      </c>
      <c r="L19" s="9" t="s">
        <v>21</v>
      </c>
    </row>
    <row r="20" s="2" customFormat="1" ht="47" customHeight="1" spans="1:12">
      <c r="A20" s="9"/>
      <c r="B20" s="14" t="s">
        <v>75</v>
      </c>
      <c r="C20" s="11" t="s">
        <v>76</v>
      </c>
      <c r="D20" s="11" t="s">
        <v>77</v>
      </c>
      <c r="E20" s="11"/>
      <c r="F20" s="18" t="s">
        <v>73</v>
      </c>
      <c r="G20" s="11" t="s">
        <v>74</v>
      </c>
      <c r="H20" s="13" t="s">
        <v>20</v>
      </c>
      <c r="I20" s="28">
        <v>32</v>
      </c>
      <c r="J20" s="29">
        <f>I20*0.9</f>
        <v>28.8</v>
      </c>
      <c r="K20" s="29">
        <f>I20*0.8</f>
        <v>25.6</v>
      </c>
      <c r="L20" s="9" t="s">
        <v>21</v>
      </c>
    </row>
    <row r="21" s="2" customFormat="1" ht="43" customHeight="1" spans="1:12">
      <c r="A21" s="9">
        <v>9</v>
      </c>
      <c r="B21" s="14" t="s">
        <v>78</v>
      </c>
      <c r="C21" s="11" t="s">
        <v>79</v>
      </c>
      <c r="D21" s="11" t="s">
        <v>80</v>
      </c>
      <c r="E21" s="11" t="s">
        <v>81</v>
      </c>
      <c r="F21" s="18" t="s">
        <v>73</v>
      </c>
      <c r="G21" s="11"/>
      <c r="H21" s="13" t="s">
        <v>20</v>
      </c>
      <c r="I21" s="28">
        <v>30</v>
      </c>
      <c r="J21" s="29">
        <f t="shared" si="1"/>
        <v>27</v>
      </c>
      <c r="K21" s="29">
        <f t="shared" si="0"/>
        <v>24</v>
      </c>
      <c r="L21" s="9" t="s">
        <v>21</v>
      </c>
    </row>
    <row r="22" s="2" customFormat="1" ht="34" customHeight="1" spans="1:12">
      <c r="A22" s="9"/>
      <c r="B22" s="14" t="s">
        <v>82</v>
      </c>
      <c r="C22" s="11" t="s">
        <v>83</v>
      </c>
      <c r="D22" s="19" t="s">
        <v>84</v>
      </c>
      <c r="E22" s="19"/>
      <c r="F22" s="18" t="s">
        <v>73</v>
      </c>
      <c r="G22" s="20"/>
      <c r="H22" s="13" t="s">
        <v>20</v>
      </c>
      <c r="I22" s="30">
        <f t="shared" si="3"/>
        <v>7.5</v>
      </c>
      <c r="J22" s="31">
        <f t="shared" si="1"/>
        <v>6.75</v>
      </c>
      <c r="K22" s="29">
        <f t="shared" si="0"/>
        <v>6</v>
      </c>
      <c r="L22" s="9" t="s">
        <v>21</v>
      </c>
    </row>
    <row r="23" s="2" customFormat="1" ht="25" customHeight="1" spans="1:12">
      <c r="A23" s="21" t="s">
        <v>85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="2" customFormat="1" ht="39" customHeight="1" spans="1:12">
      <c r="A24" s="22" t="s">
        <v>86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5" s="2" customFormat="1" ht="38" customHeight="1" spans="1:12">
      <c r="A25" s="23" t="s">
        <v>87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="2" customFormat="1" ht="25" customHeight="1" spans="1:12">
      <c r="A26" s="23" t="s">
        <v>88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="2" customFormat="1" ht="55" customHeight="1" spans="1:12">
      <c r="A27" s="23" t="s">
        <v>89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="2" customFormat="1" ht="25" customHeight="1" spans="1:12">
      <c r="A28" s="23" t="s">
        <v>90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29" s="2" customFormat="1" ht="25" customHeight="1" spans="1:12">
      <c r="A29" s="23" t="s">
        <v>91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</row>
    <row r="30" s="2" customFormat="1" ht="25" customHeight="1" spans="1:12">
      <c r="A30" s="23" t="s">
        <v>92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ht="25" customHeight="1" spans="1:12">
      <c r="A31" s="24" t="s">
        <v>93</v>
      </c>
      <c r="B31" s="25"/>
      <c r="C31" s="25"/>
      <c r="D31" s="25"/>
      <c r="E31" s="25"/>
      <c r="F31" s="25"/>
      <c r="G31" s="26"/>
      <c r="H31" s="25"/>
      <c r="I31" s="25"/>
      <c r="J31" s="25"/>
      <c r="K31" s="25"/>
      <c r="L31" s="25"/>
    </row>
    <row r="32" ht="25" customHeight="1" spans="1:12">
      <c r="A32" s="24" t="s">
        <v>94</v>
      </c>
      <c r="B32" s="25"/>
      <c r="C32" s="25"/>
      <c r="D32" s="25"/>
      <c r="E32" s="25"/>
      <c r="F32" s="25"/>
      <c r="G32" s="26"/>
      <c r="H32" s="25"/>
      <c r="I32" s="25"/>
      <c r="J32" s="25"/>
      <c r="K32" s="25"/>
      <c r="L32" s="25"/>
    </row>
    <row r="33" ht="25" customHeight="1" spans="1:12">
      <c r="A33" s="26" t="s">
        <v>95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</row>
  </sheetData>
  <mergeCells count="23">
    <mergeCell ref="A1:L1"/>
    <mergeCell ref="A2:L2"/>
    <mergeCell ref="I3:K3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354166666666667" right="0.196527777777778" top="0.751388888888889" bottom="0.826388888888889" header="0.298611111111111" footer="0.298611111111111"/>
  <pageSetup paperSize="9" scale="9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2023-05-13T03:15:00Z</dcterms:created>
  <dcterms:modified xsi:type="dcterms:W3CDTF">2025-09-05T07:28:24Z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CD6A3E4BA43B42C1B49A9018D7229A2B_12</vt:lpwstr>
  </property>
</Properties>
</file>